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perty Specs" sheetId="1" r:id="rId4"/>
    <sheet state="visible" name="T12_2024-2025" sheetId="2" r:id="rId5"/>
    <sheet state="visible" name="Expenses" sheetId="3" r:id="rId6"/>
    <sheet state="visible" name="Rent Roll" sheetId="4" r:id="rId7"/>
  </sheets>
  <definedNames/>
  <calcPr/>
</workbook>
</file>

<file path=xl/sharedStrings.xml><?xml version="1.0" encoding="utf-8"?>
<sst xmlns="http://schemas.openxmlformats.org/spreadsheetml/2006/main" count="142" uniqueCount="131">
  <si>
    <t>Property address</t>
  </si>
  <si>
    <t>PROPERTY SPECIFICATIONS</t>
  </si>
  <si>
    <t xml:space="preserve">1. General information </t>
  </si>
  <si>
    <t xml:space="preserve">7.  Flooring and Finishes: </t>
  </si>
  <si>
    <t xml:space="preserve">  Type of Property</t>
  </si>
  <si>
    <t>Apartments</t>
  </si>
  <si>
    <t xml:space="preserve">  Types of flooring in units and common areas</t>
  </si>
  <si>
    <t>Hardwood floors.
 the  terrace unit has Vinyl and tiles</t>
  </si>
  <si>
    <t xml:space="preserve">  Number of units</t>
  </si>
  <si>
    <t xml:space="preserve">  Quality and condition of finishes (e.g., countertops, cabinets)</t>
  </si>
  <si>
    <t>Wood</t>
  </si>
  <si>
    <t xml:space="preserve">  Total property square footage</t>
  </si>
  <si>
    <t>5940 SF</t>
  </si>
  <si>
    <t xml:space="preserve">  GBA</t>
  </si>
  <si>
    <t xml:space="preserve">  Total LOT SQFT</t>
  </si>
  <si>
    <t xml:space="preserve">8.  Security Features: </t>
  </si>
  <si>
    <t xml:space="preserve">  Basement Type</t>
  </si>
  <si>
    <t>Yes</t>
  </si>
  <si>
    <t xml:space="preserve">  Security systems or features in place</t>
  </si>
  <si>
    <t xml:space="preserve">  Locks and safety measures for each unit</t>
  </si>
  <si>
    <t xml:space="preserve">Standard lock </t>
  </si>
  <si>
    <t xml:space="preserve">2.  Common Areas: </t>
  </si>
  <si>
    <t xml:space="preserve">  Description of common areas (if applicable)</t>
  </si>
  <si>
    <t>9.  Roofing Windows and Doors:*</t>
  </si>
  <si>
    <t xml:space="preserve">  Shared spaces or facilities for tenants</t>
  </si>
  <si>
    <t>Washer and dryer on the bottom floor coin operated. 
One washer and one dryer</t>
  </si>
  <si>
    <t xml:space="preserve">  Type of roofing material</t>
  </si>
  <si>
    <t>Flat roof Modified Bitumen</t>
  </si>
  <si>
    <t xml:space="preserve">  Number of parking spaces available</t>
  </si>
  <si>
    <t xml:space="preserve">Surfaced/ possible to create a parking area in the back </t>
  </si>
  <si>
    <t xml:space="preserve">  Condition and age of the roof</t>
  </si>
  <si>
    <t>2022 with a warranty for 10 years</t>
  </si>
  <si>
    <t xml:space="preserve">  Type of parking (on site, street, garage)</t>
  </si>
  <si>
    <t xml:space="preserve">  Condition and quality of windows and doors</t>
  </si>
  <si>
    <t>N/A</t>
  </si>
  <si>
    <t xml:space="preserve">  Any assigned parking for tenants</t>
  </si>
  <si>
    <t xml:space="preserve">  Yard or garden space availability</t>
  </si>
  <si>
    <t>There is a small area in the back for backyard</t>
  </si>
  <si>
    <t xml:space="preserve">10.  Recent Renovations or Upgrades: </t>
  </si>
  <si>
    <t xml:space="preserve">  Balconies or patios for each unit</t>
  </si>
  <si>
    <t>Fire escape</t>
  </si>
  <si>
    <t xml:space="preserve">  Any recent improvements to the property</t>
  </si>
  <si>
    <t>Updated sewage in the basement</t>
  </si>
  <si>
    <t>Play ground or dog park</t>
  </si>
  <si>
    <t>No</t>
  </si>
  <si>
    <t xml:space="preserve">  Upgrades to infrastructure or amenities</t>
  </si>
  <si>
    <t>What is the LEAD status ?</t>
  </si>
  <si>
    <t>Full risk reduction</t>
  </si>
  <si>
    <t xml:space="preserve">3.  Construction and Architecture: </t>
  </si>
  <si>
    <t xml:space="preserve">  Year the property was built</t>
  </si>
  <si>
    <t xml:space="preserve">11.  Property Management: </t>
  </si>
  <si>
    <t xml:space="preserve">  Year Renovated</t>
  </si>
  <si>
    <t xml:space="preserve">Renovated as needed. </t>
  </si>
  <si>
    <t xml:space="preserve">  Is the property currently managed by a professional management company?</t>
  </si>
  <si>
    <t>Slelf managed</t>
  </si>
  <si>
    <t xml:space="preserve">  Construction materials used</t>
  </si>
  <si>
    <t>Brick</t>
  </si>
  <si>
    <t xml:space="preserve">  Details of any existing property management agreements</t>
  </si>
  <si>
    <t xml:space="preserve"> </t>
  </si>
  <si>
    <t xml:space="preserve">4.  Utilities: </t>
  </si>
  <si>
    <t xml:space="preserve">12.  Property Condition: </t>
  </si>
  <si>
    <t xml:space="preserve">  Information on utility services (water, gas, electricity)</t>
  </si>
  <si>
    <t xml:space="preserve">  Any known issues or repairs needed</t>
  </si>
  <si>
    <t xml:space="preserve">  How utilities are metered (separate or shared)</t>
  </si>
  <si>
    <t xml:space="preserve">6 electric meters.
One for the common area.
5 Gas meters 
</t>
  </si>
  <si>
    <t>Is the property in a designated flood zone?</t>
  </si>
  <si>
    <t>Are there energy efficient features (solar panels, LED lighting, etc.)?</t>
  </si>
  <si>
    <t xml:space="preserve">13.  Legal and Compliance: </t>
  </si>
  <si>
    <t xml:space="preserve">5.  HVAC Systems: </t>
  </si>
  <si>
    <t xml:space="preserve">  Any outstanding liens or legal issues</t>
  </si>
  <si>
    <t xml:space="preserve">  Type of heating and cooling systems in place</t>
  </si>
  <si>
    <t>Unit 3R has mini splits for heating and cooling in both the main room and each bedroom.
2R 4 bedrooms each, and they use a boiler for baseboard heating. They also have central A/C, which can be used for heating as well.
The 1 front and 1 rear units both have baseboard heating powered by a boiler, and they use window units for cooling.
The terrace unit is a 2-bedroom, and it uses a boiler for heating and window units for cooling.</t>
  </si>
  <si>
    <t xml:space="preserve">  Compliance with local zoning and building codes</t>
  </si>
  <si>
    <t xml:space="preserve">  Age and condition of HVAC systems</t>
  </si>
  <si>
    <t>More than 9 years old</t>
  </si>
  <si>
    <t xml:space="preserve">  Any pending or recent inspections</t>
  </si>
  <si>
    <t>14.Community Restrictions</t>
  </si>
  <si>
    <t xml:space="preserve">6.  Appliances: </t>
  </si>
  <si>
    <t>Any HOA or neighborhood association rules affecting the property.</t>
  </si>
  <si>
    <t xml:space="preserve">  Appliances included in each unit (e.g., refrigerator, stove, dishwasher)</t>
  </si>
  <si>
    <t>Some units have a dishwasher  (2r and the terrace)
refrigerator, stove for all the units</t>
  </si>
  <si>
    <t xml:space="preserve">stainless steel appliances? </t>
  </si>
  <si>
    <t>15 Potential for redevelopment or expansion.</t>
  </si>
  <si>
    <t>Granite Counter tops?</t>
  </si>
  <si>
    <t>Laminate</t>
  </si>
  <si>
    <t>Current zoning and allowable uses.</t>
  </si>
  <si>
    <t>R-7</t>
  </si>
  <si>
    <t>OTHER NOTES</t>
  </si>
  <si>
    <t>There may be a possibility to create a 6th unit but we would need to confirm with the City</t>
  </si>
  <si>
    <t>Properties: 1600 Bolton St Baltimore, MD 21217</t>
  </si>
  <si>
    <t>Owned By: Ronen Shechter</t>
  </si>
  <si>
    <r>
      <rPr>
        <rFont val="Arial"/>
        <b/>
        <color rgb="FF303030"/>
        <sz val="13.0"/>
      </rPr>
      <t>Period Range: May 2024</t>
    </r>
    <r>
      <rPr>
        <rFont val="Arial"/>
        <b val="0"/>
        <color rgb="FF303030"/>
        <sz val="13.0"/>
      </rPr>
      <t xml:space="preserve"> to April 2025 (Trailing 12 Months)</t>
    </r>
  </si>
  <si>
    <t>Total</t>
  </si>
  <si>
    <t>INCOME</t>
  </si>
  <si>
    <t>Rental Income</t>
  </si>
  <si>
    <t>Other Income (Washer/Dryer)</t>
  </si>
  <si>
    <t>TOTAL INCOME</t>
  </si>
  <si>
    <t>EXPENSES</t>
  </si>
  <si>
    <t>Property Taxes</t>
  </si>
  <si>
    <t>Special Benefit District Tax</t>
  </si>
  <si>
    <t>Insurance</t>
  </si>
  <si>
    <t>Repairs and Maintenance</t>
  </si>
  <si>
    <t>Water</t>
  </si>
  <si>
    <t>BGE</t>
  </si>
  <si>
    <t>Professional and Registration</t>
  </si>
  <si>
    <t>TOTAL EXPENSES</t>
  </si>
  <si>
    <t>Net Operating Income</t>
  </si>
  <si>
    <t>1600 Bolton St., Baltimore, MD 21217</t>
  </si>
  <si>
    <t>Rent Roll</t>
  </si>
  <si>
    <t>As of May 2025</t>
  </si>
  <si>
    <t>2 2 bed rooms.
2 1 bedrooms.
1 4 bedroom</t>
  </si>
  <si>
    <t>Unit</t>
  </si>
  <si>
    <t>Tenant</t>
  </si>
  <si>
    <t>Start</t>
  </si>
  <si>
    <t>End</t>
  </si>
  <si>
    <t>Rent $</t>
  </si>
  <si>
    <t>Date of Deposit</t>
  </si>
  <si>
    <t>Deposit $</t>
  </si>
  <si>
    <t>Remarks on deposit</t>
  </si>
  <si>
    <t>Bedrooms</t>
  </si>
  <si>
    <t>Bathrooms</t>
  </si>
  <si>
    <t>Terrace</t>
  </si>
  <si>
    <t>Including 0.5 month pet (cat) deposit</t>
  </si>
  <si>
    <t>1F</t>
  </si>
  <si>
    <t>Including 0.5 month pet (dog) deposit</t>
  </si>
  <si>
    <t>1R</t>
  </si>
  <si>
    <t>2F</t>
  </si>
  <si>
    <t>pet (cat) deposit</t>
  </si>
  <si>
    <t>3R</t>
  </si>
  <si>
    <t>Total Month</t>
  </si>
  <si>
    <t>Total Year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</si>
</sst>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m\ yyyy"/>
    <numFmt numFmtId="165" formatCode="&quot;$&quot;#,##0.00"/>
    <numFmt numFmtId="166" formatCode="&quot;$&quot;#,##0"/>
  </numFmts>
  <fonts count="23">
    <font>
      <sz val="10.0"/>
      <color rgb="FF000000"/>
      <name val="Arial"/>
      <scheme val="minor"/>
    </font>
    <font>
      <b/>
      <sz val="18.0"/>
      <color theme="1"/>
      <name val="Arial"/>
    </font>
    <font>
      <color theme="1"/>
      <name val="Arial"/>
    </font>
    <font>
      <color theme="1"/>
      <name val="Arial"/>
      <scheme val="minor"/>
    </font>
    <font/>
    <font>
      <b/>
      <sz val="17.0"/>
      <color theme="1"/>
      <name val="Arial"/>
    </font>
    <font>
      <b/>
      <sz val="13.0"/>
      <color theme="1"/>
      <name val="Arial"/>
      <scheme val="minor"/>
    </font>
    <font>
      <b/>
      <sz val="13.0"/>
      <color theme="1"/>
      <name val="Arial"/>
    </font>
    <font>
      <sz val="11.0"/>
      <color theme="1"/>
      <name val="Arial"/>
    </font>
    <font>
      <sz val="11.0"/>
      <color theme="1"/>
      <name val="Arial"/>
      <scheme val="minor"/>
    </font>
    <font>
      <b/>
      <sz val="13.0"/>
      <color rgb="FF303030"/>
      <name val="Arial"/>
    </font>
    <font>
      <b/>
      <color theme="1"/>
      <name val="Open Sans"/>
    </font>
    <font>
      <color theme="1"/>
      <name val="Open Sans"/>
    </font>
    <font>
      <b/>
      <color theme="1"/>
      <name val="Arial"/>
    </font>
    <font>
      <b/>
      <i/>
      <color theme="1"/>
      <name val="Arial"/>
      <scheme val="minor"/>
    </font>
    <font>
      <b/>
      <i/>
      <color theme="1"/>
      <name val="Open Sans"/>
    </font>
    <font>
      <b/>
      <i/>
      <color theme="1"/>
      <name val="Arial"/>
    </font>
    <font>
      <b/>
      <sz val="12.0"/>
      <color theme="1"/>
      <name val="Calibri"/>
    </font>
    <font>
      <color theme="1"/>
      <name val="Calibri"/>
    </font>
    <font>
      <b/>
      <sz val="11.0"/>
      <color theme="1"/>
      <name val="Calibri"/>
    </font>
    <font>
      <b/>
      <sz val="14.0"/>
      <color theme="1"/>
      <name val="Calibri"/>
    </font>
    <font>
      <b/>
      <i/>
      <sz val="12.0"/>
      <color theme="1"/>
      <name val="Calibri"/>
    </font>
    <font>
      <sz val="11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ECF3F9"/>
        <bgColor rgb="FFECF3F9"/>
      </patternFill>
    </fill>
    <fill>
      <patternFill patternType="solid">
        <fgColor rgb="FFD0E0E3"/>
        <bgColor rgb="FFD0E0E3"/>
      </patternFill>
    </fill>
  </fills>
  <borders count="9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medium">
        <color rgb="FFFFFFFF"/>
      </left>
      <top style="medium">
        <color rgb="FFCCCCCC"/>
      </top>
      <bottom style="medium">
        <color rgb="FFCCCCCC"/>
      </bottom>
    </border>
    <border>
      <top style="medium">
        <color rgb="FFCCCCCC"/>
      </top>
      <bottom style="medium">
        <color rgb="FFCCCCCC"/>
      </bottom>
    </border>
    <border>
      <right style="medium">
        <color rgb="FFFFFFFF"/>
      </right>
      <top style="medium">
        <color rgb="FFCCCCCC"/>
      </top>
      <bottom style="medium">
        <color rgb="FFCCCCCC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1"/>
    </xf>
    <xf borderId="1" fillId="0" fontId="2" numFmtId="0" xfId="0" applyAlignment="1" applyBorder="1" applyFont="1">
      <alignment horizontal="center" vertical="bottom"/>
    </xf>
    <xf borderId="1" fillId="0" fontId="3" numFmtId="0" xfId="0" applyBorder="1" applyFont="1"/>
    <xf borderId="1" fillId="0" fontId="2" numFmtId="0" xfId="0" applyAlignment="1" applyBorder="1" applyFont="1">
      <alignment vertical="bottom"/>
    </xf>
    <xf borderId="2" fillId="2" fontId="2" numFmtId="0" xfId="0" applyAlignment="1" applyBorder="1" applyFill="1" applyFont="1">
      <alignment horizontal="center" vertical="bottom"/>
    </xf>
    <xf borderId="3" fillId="0" fontId="4" numFmtId="0" xfId="0" applyBorder="1" applyFont="1"/>
    <xf borderId="4" fillId="0" fontId="4" numFmtId="0" xfId="0" applyBorder="1" applyFont="1"/>
    <xf borderId="1" fillId="0" fontId="5" numFmtId="0" xfId="0" applyAlignment="1" applyBorder="1" applyFont="1">
      <alignment horizontal="center" readingOrder="0" vertical="bottom"/>
    </xf>
    <xf borderId="2" fillId="0" fontId="5" numFmtId="0" xfId="0" applyAlignment="1" applyBorder="1" applyFont="1">
      <alignment horizontal="center" readingOrder="0" vertical="bottom"/>
    </xf>
    <xf borderId="1" fillId="0" fontId="3" numFmtId="0" xfId="0" applyAlignment="1" applyBorder="1" applyFont="1">
      <alignment horizontal="center"/>
    </xf>
    <xf borderId="1" fillId="0" fontId="6" numFmtId="0" xfId="0" applyAlignment="1" applyBorder="1" applyFont="1">
      <alignment readingOrder="0"/>
    </xf>
    <xf borderId="1" fillId="0" fontId="7" numFmtId="0" xfId="0" applyAlignment="1" applyBorder="1" applyFont="1">
      <alignment readingOrder="0" shrinkToFit="0" vertical="bottom" wrapText="1"/>
    </xf>
    <xf borderId="1" fillId="0" fontId="8" numFmtId="0" xfId="0" applyAlignment="1" applyBorder="1" applyFont="1">
      <alignment readingOrder="0" shrinkToFit="0" vertical="bottom" wrapText="1"/>
    </xf>
    <xf borderId="1" fillId="2" fontId="2" numFmtId="0" xfId="0" applyAlignment="1" applyBorder="1" applyFont="1">
      <alignment horizontal="center" readingOrder="0" vertical="bottom"/>
    </xf>
    <xf borderId="1" fillId="2" fontId="2" numFmtId="0" xfId="0" applyAlignment="1" applyBorder="1" applyFont="1">
      <alignment readingOrder="0" vertical="bottom"/>
    </xf>
    <xf borderId="1" fillId="2" fontId="2" numFmtId="4" xfId="0" applyAlignment="1" applyBorder="1" applyFont="1" applyNumberFormat="1">
      <alignment horizontal="center" readingOrder="0" vertical="bottom"/>
    </xf>
    <xf borderId="1" fillId="0" fontId="8" numFmtId="0" xfId="0" applyAlignment="1" applyBorder="1" applyFont="1">
      <alignment vertical="bottom"/>
    </xf>
    <xf borderId="1" fillId="3" fontId="2" numFmtId="0" xfId="0" applyAlignment="1" applyBorder="1" applyFill="1" applyFont="1">
      <alignment horizontal="center" vertical="bottom"/>
    </xf>
    <xf borderId="1" fillId="2" fontId="2" numFmtId="0" xfId="0" applyAlignment="1" applyBorder="1" applyFont="1">
      <alignment vertical="bottom"/>
    </xf>
    <xf borderId="1" fillId="0" fontId="9" numFmtId="0" xfId="0" applyAlignment="1" applyBorder="1" applyFont="1">
      <alignment readingOrder="0"/>
    </xf>
    <xf borderId="1" fillId="0" fontId="8" numFmtId="0" xfId="0" applyAlignment="1" applyBorder="1" applyFont="1">
      <alignment shrinkToFit="0" vertical="bottom" wrapText="1"/>
    </xf>
    <xf borderId="1" fillId="2" fontId="2" numFmtId="0" xfId="0" applyAlignment="1" applyBorder="1" applyFont="1">
      <alignment horizontal="center" vertical="bottom"/>
    </xf>
    <xf borderId="1" fillId="0" fontId="8" numFmtId="0" xfId="0" applyAlignment="1" applyBorder="1" applyFont="1">
      <alignment readingOrder="0" vertical="bottom"/>
    </xf>
    <xf borderId="0" fillId="0" fontId="3" numFmtId="0" xfId="0" applyAlignment="1" applyFont="1">
      <alignment readingOrder="0" vertical="center"/>
    </xf>
    <xf borderId="1" fillId="2" fontId="2" numFmtId="0" xfId="0" applyAlignment="1" applyBorder="1" applyFont="1">
      <alignment horizontal="center" readingOrder="0" vertical="center"/>
    </xf>
    <xf borderId="1" fillId="0" fontId="8" numFmtId="0" xfId="0" applyAlignment="1" applyBorder="1" applyFont="1">
      <alignment readingOrder="0" shrinkToFit="0" vertical="center" wrapText="1"/>
    </xf>
    <xf borderId="1" fillId="2" fontId="2" numFmtId="0" xfId="0" applyAlignment="1" applyBorder="1" applyFont="1">
      <alignment readingOrder="0" vertical="center"/>
    </xf>
    <xf borderId="1" fillId="0" fontId="2" numFmtId="0" xfId="0" applyAlignment="1" applyBorder="1" applyFont="1">
      <alignment vertical="center"/>
    </xf>
    <xf borderId="1" fillId="0" fontId="3" numFmtId="0" xfId="0" applyAlignment="1" applyBorder="1" applyFont="1">
      <alignment vertical="center"/>
    </xf>
    <xf borderId="1" fillId="2" fontId="3" numFmtId="0" xfId="0" applyAlignment="1" applyBorder="1" applyFont="1">
      <alignment horizontal="center"/>
    </xf>
    <xf borderId="1" fillId="0" fontId="7" numFmtId="0" xfId="0" applyAlignment="1" applyBorder="1" applyFont="1">
      <alignment readingOrder="0" vertical="bottom"/>
    </xf>
    <xf borderId="1" fillId="4" fontId="2" numFmtId="0" xfId="0" applyAlignment="1" applyBorder="1" applyFill="1" applyFont="1">
      <alignment vertical="bottom"/>
    </xf>
    <xf borderId="5" fillId="5" fontId="10" numFmtId="0" xfId="0" applyAlignment="1" applyBorder="1" applyFill="1" applyFont="1">
      <alignment readingOrder="0" shrinkToFit="0" vertical="top" wrapText="1"/>
    </xf>
    <xf borderId="6" fillId="0" fontId="4" numFmtId="0" xfId="0" applyBorder="1" applyFont="1"/>
    <xf borderId="7" fillId="0" fontId="4" numFmtId="0" xfId="0" applyBorder="1" applyFont="1"/>
    <xf borderId="0" fillId="6" fontId="3" numFmtId="0" xfId="0" applyAlignment="1" applyFill="1" applyFont="1">
      <alignment horizontal="center" shrinkToFit="0" wrapText="1"/>
    </xf>
    <xf borderId="0" fillId="6" fontId="11" numFmtId="164" xfId="0" applyAlignment="1" applyFont="1" applyNumberFormat="1">
      <alignment horizontal="center" shrinkToFit="0" vertical="bottom" wrapText="1"/>
    </xf>
    <xf borderId="0" fillId="6" fontId="11" numFmtId="164" xfId="0" applyAlignment="1" applyFont="1" applyNumberFormat="1">
      <alignment horizontal="center" readingOrder="0" shrinkToFit="0" vertical="bottom" wrapText="1"/>
    </xf>
    <xf borderId="0" fillId="6" fontId="11" numFmtId="0" xfId="0" applyAlignment="1" applyFont="1">
      <alignment horizontal="center" shrinkToFit="0" vertical="bottom" wrapText="1"/>
    </xf>
    <xf borderId="0" fillId="0" fontId="3" numFmtId="0" xfId="0" applyAlignment="1" applyFont="1">
      <alignment horizontal="center" shrinkToFit="0" wrapText="1"/>
    </xf>
    <xf borderId="0" fillId="0" fontId="3" numFmtId="0" xfId="0" applyAlignment="1" applyFont="1">
      <alignment readingOrder="0"/>
    </xf>
    <xf borderId="0" fillId="0" fontId="12" numFmtId="165" xfId="0" applyAlignment="1" applyFont="1" applyNumberFormat="1">
      <alignment horizontal="right" vertical="bottom"/>
    </xf>
    <xf borderId="0" fillId="0" fontId="11" numFmtId="165" xfId="0" applyAlignment="1" applyFont="1" applyNumberFormat="1">
      <alignment horizontal="right" vertical="bottom"/>
    </xf>
    <xf borderId="0" fillId="0" fontId="2" numFmtId="165" xfId="0" applyAlignment="1" applyFont="1" applyNumberFormat="1">
      <alignment vertical="bottom"/>
    </xf>
    <xf borderId="0" fillId="0" fontId="2" numFmtId="0" xfId="0" applyAlignment="1" applyFont="1">
      <alignment vertical="bottom"/>
    </xf>
    <xf borderId="0" fillId="0" fontId="3" numFmtId="165" xfId="0" applyFont="1" applyNumberFormat="1"/>
    <xf borderId="0" fillId="0" fontId="13" numFmtId="165" xfId="0" applyAlignment="1" applyFont="1" applyNumberFormat="1">
      <alignment horizontal="right" vertical="bottom"/>
    </xf>
    <xf borderId="0" fillId="6" fontId="14" numFmtId="0" xfId="0" applyAlignment="1" applyFont="1">
      <alignment readingOrder="0"/>
    </xf>
    <xf borderId="0" fillId="6" fontId="15" numFmtId="165" xfId="0" applyAlignment="1" applyFont="1" applyNumberFormat="1">
      <alignment horizontal="right" vertical="bottom"/>
    </xf>
    <xf borderId="0" fillId="6" fontId="16" numFmtId="165" xfId="0" applyAlignment="1" applyFont="1" applyNumberFormat="1">
      <alignment horizontal="right" vertical="bottom"/>
    </xf>
    <xf borderId="0" fillId="0" fontId="14" numFmtId="0" xfId="0" applyFont="1"/>
    <xf borderId="0" fillId="0" fontId="3" numFmtId="165" xfId="0" applyAlignment="1" applyFont="1" applyNumberFormat="1">
      <alignment readingOrder="0"/>
    </xf>
    <xf borderId="0" fillId="0" fontId="17" numFmtId="0" xfId="0" applyAlignment="1" applyFont="1">
      <alignment readingOrder="0"/>
    </xf>
    <xf borderId="0" fillId="0" fontId="18" numFmtId="0" xfId="0" applyFont="1"/>
    <xf borderId="0" fillId="0" fontId="19" numFmtId="0" xfId="0" applyAlignment="1" applyFont="1">
      <alignment readingOrder="0"/>
    </xf>
    <xf borderId="8" fillId="3" fontId="20" numFmtId="0" xfId="0" applyAlignment="1" applyBorder="1" applyFont="1">
      <alignment horizontal="center" shrinkToFit="0" vertical="center" wrapText="1"/>
    </xf>
    <xf borderId="8" fillId="3" fontId="20" numFmtId="0" xfId="0" applyAlignment="1" applyBorder="1" applyFont="1">
      <alignment horizontal="center" shrinkToFit="0" vertical="center" wrapText="1"/>
    </xf>
    <xf borderId="0" fillId="0" fontId="21" numFmtId="0" xfId="0" applyAlignment="1" applyFont="1">
      <alignment horizontal="left" vertical="bottom"/>
    </xf>
    <xf borderId="0" fillId="0" fontId="22" numFmtId="0" xfId="0" applyAlignment="1" applyFont="1">
      <alignment shrinkToFit="0" vertical="center" wrapText="1"/>
    </xf>
    <xf borderId="0" fillId="0" fontId="22" numFmtId="14" xfId="0" applyAlignment="1" applyFont="1" applyNumberFormat="1">
      <alignment horizontal="right" vertical="bottom"/>
    </xf>
    <xf borderId="0" fillId="0" fontId="22" numFmtId="166" xfId="0" applyAlignment="1" applyFont="1" applyNumberFormat="1">
      <alignment horizontal="right" vertical="bottom"/>
    </xf>
    <xf borderId="0" fillId="0" fontId="22" numFmtId="0" xfId="0" applyAlignment="1" applyFont="1">
      <alignment vertical="bottom"/>
    </xf>
    <xf borderId="0" fillId="0" fontId="22" numFmtId="0" xfId="0" applyAlignment="1" applyFont="1">
      <alignment horizontal="left" vertical="bottom"/>
    </xf>
    <xf borderId="8" fillId="3" fontId="21" numFmtId="0" xfId="0" applyAlignment="1" applyBorder="1" applyFont="1">
      <alignment vertical="bottom"/>
    </xf>
    <xf borderId="8" fillId="3" fontId="22" numFmtId="0" xfId="0" applyAlignment="1" applyBorder="1" applyFont="1">
      <alignment vertical="bottom"/>
    </xf>
    <xf borderId="8" fillId="3" fontId="19" numFmtId="166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3400425" cy="18954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9.13"/>
    <col customWidth="1" min="3" max="3" width="54.75"/>
    <col customWidth="1" min="4" max="4" width="40.13"/>
  </cols>
  <sheetData>
    <row r="1">
      <c r="A1" s="1"/>
      <c r="B1" s="2"/>
      <c r="C1" s="3"/>
      <c r="D1" s="3"/>
      <c r="E1" s="4"/>
      <c r="F1" s="3"/>
      <c r="G1" s="3"/>
    </row>
    <row r="2">
      <c r="A2" s="1"/>
      <c r="B2" s="2"/>
      <c r="C2" s="3"/>
      <c r="D2" s="3"/>
      <c r="E2" s="4"/>
      <c r="F2" s="3"/>
      <c r="G2" s="3"/>
    </row>
    <row r="3">
      <c r="A3" s="1"/>
      <c r="B3" s="2"/>
      <c r="C3" s="3"/>
      <c r="D3" s="3"/>
      <c r="E3" s="4"/>
      <c r="F3" s="3"/>
      <c r="G3" s="3"/>
    </row>
    <row r="4">
      <c r="A4" s="1"/>
      <c r="B4" s="2"/>
      <c r="C4" s="3"/>
      <c r="D4" s="3"/>
      <c r="E4" s="4"/>
      <c r="F4" s="3"/>
      <c r="G4" s="3"/>
    </row>
    <row r="5">
      <c r="A5" s="1"/>
      <c r="B5" s="2"/>
      <c r="C5" s="3"/>
      <c r="D5" s="3"/>
      <c r="E5" s="4"/>
      <c r="F5" s="3"/>
      <c r="G5" s="3"/>
    </row>
    <row r="6">
      <c r="A6" s="1"/>
      <c r="B6" s="2"/>
      <c r="C6" s="3"/>
      <c r="D6" s="3"/>
      <c r="E6" s="4"/>
      <c r="F6" s="3"/>
      <c r="G6" s="3"/>
    </row>
    <row r="7">
      <c r="A7" s="1"/>
      <c r="B7" s="2"/>
      <c r="C7" s="3"/>
      <c r="D7" s="3"/>
      <c r="E7" s="4"/>
      <c r="F7" s="3"/>
      <c r="G7" s="3"/>
    </row>
    <row r="8">
      <c r="A8" s="1"/>
      <c r="B8" s="2"/>
      <c r="C8" s="3"/>
      <c r="D8" s="3"/>
      <c r="E8" s="4"/>
      <c r="F8" s="3"/>
      <c r="G8" s="3"/>
    </row>
    <row r="9">
      <c r="A9" s="1"/>
      <c r="B9" s="2"/>
      <c r="C9" s="3"/>
      <c r="D9" s="3"/>
      <c r="E9" s="4"/>
      <c r="F9" s="3"/>
      <c r="G9" s="3"/>
    </row>
    <row r="10">
      <c r="A10" s="1"/>
      <c r="B10" s="2"/>
      <c r="C10" s="3"/>
      <c r="D10" s="3"/>
      <c r="E10" s="4"/>
      <c r="F10" s="3"/>
      <c r="G10" s="3"/>
    </row>
    <row r="11">
      <c r="A11" s="1"/>
      <c r="B11" s="2"/>
      <c r="C11" s="3"/>
      <c r="D11" s="3"/>
      <c r="E11" s="4"/>
      <c r="F11" s="3"/>
      <c r="G11" s="3"/>
    </row>
    <row r="12">
      <c r="A12" s="1" t="s">
        <v>0</v>
      </c>
      <c r="B12" s="5"/>
      <c r="C12" s="6"/>
      <c r="D12" s="7"/>
      <c r="E12" s="4"/>
      <c r="F12" s="3"/>
      <c r="G12" s="3"/>
    </row>
    <row r="13">
      <c r="A13" s="8"/>
      <c r="B13" s="8"/>
      <c r="C13" s="8"/>
      <c r="D13" s="8"/>
      <c r="E13" s="4"/>
      <c r="F13" s="3"/>
      <c r="G13" s="3"/>
    </row>
    <row r="14">
      <c r="A14" s="9" t="s">
        <v>1</v>
      </c>
      <c r="B14" s="6"/>
      <c r="C14" s="6"/>
      <c r="D14" s="7"/>
      <c r="E14" s="4"/>
      <c r="F14" s="3"/>
      <c r="G14" s="3"/>
    </row>
    <row r="15">
      <c r="A15" s="3"/>
      <c r="B15" s="10"/>
      <c r="C15" s="3"/>
      <c r="D15" s="3"/>
      <c r="E15" s="4"/>
      <c r="F15" s="3"/>
      <c r="G15" s="3"/>
    </row>
    <row r="16">
      <c r="A16" s="11" t="s">
        <v>2</v>
      </c>
      <c r="B16" s="10"/>
      <c r="C16" s="12" t="s">
        <v>3</v>
      </c>
      <c r="D16" s="4"/>
      <c r="E16" s="4"/>
      <c r="F16" s="3"/>
      <c r="G16" s="3"/>
    </row>
    <row r="17">
      <c r="A17" s="13" t="s">
        <v>4</v>
      </c>
      <c r="B17" s="14" t="s">
        <v>5</v>
      </c>
      <c r="C17" s="13" t="s">
        <v>6</v>
      </c>
      <c r="D17" s="15" t="s">
        <v>7</v>
      </c>
      <c r="E17" s="4"/>
      <c r="F17" s="3"/>
      <c r="G17" s="3"/>
    </row>
    <row r="18">
      <c r="A18" s="13" t="s">
        <v>8</v>
      </c>
      <c r="B18" s="14">
        <v>5.0</v>
      </c>
      <c r="C18" s="13" t="s">
        <v>9</v>
      </c>
      <c r="D18" s="15" t="s">
        <v>10</v>
      </c>
      <c r="E18" s="4"/>
      <c r="F18" s="3"/>
      <c r="G18" s="3"/>
    </row>
    <row r="19">
      <c r="A19" s="13" t="s">
        <v>11</v>
      </c>
      <c r="B19" s="16" t="s">
        <v>12</v>
      </c>
      <c r="C19" s="17"/>
      <c r="D19" s="4"/>
      <c r="E19" s="4"/>
      <c r="F19" s="3"/>
      <c r="G19" s="3"/>
    </row>
    <row r="20">
      <c r="A20" s="13" t="s">
        <v>13</v>
      </c>
      <c r="C20" s="4"/>
      <c r="D20" s="4"/>
      <c r="E20" s="4"/>
      <c r="F20" s="3"/>
      <c r="G20" s="3"/>
    </row>
    <row r="21">
      <c r="A21" s="13" t="s">
        <v>14</v>
      </c>
      <c r="B21" s="18"/>
      <c r="C21" s="12" t="s">
        <v>15</v>
      </c>
      <c r="D21" s="19"/>
      <c r="E21" s="4"/>
      <c r="F21" s="3"/>
      <c r="G21" s="3"/>
    </row>
    <row r="22">
      <c r="A22" s="13" t="s">
        <v>16</v>
      </c>
      <c r="B22" s="14" t="s">
        <v>17</v>
      </c>
      <c r="C22" s="13" t="s">
        <v>18</v>
      </c>
      <c r="D22" s="19"/>
      <c r="E22" s="4"/>
      <c r="F22" s="3"/>
      <c r="G22" s="3"/>
    </row>
    <row r="23">
      <c r="A23" s="20"/>
      <c r="B23" s="2"/>
      <c r="C23" s="13" t="s">
        <v>19</v>
      </c>
      <c r="D23" s="15" t="s">
        <v>20</v>
      </c>
      <c r="E23" s="4"/>
      <c r="F23" s="3"/>
      <c r="G23" s="3"/>
    </row>
    <row r="24">
      <c r="A24" s="3"/>
      <c r="B24" s="10"/>
      <c r="C24" s="21"/>
      <c r="D24" s="4"/>
      <c r="E24" s="4"/>
      <c r="F24" s="3"/>
      <c r="G24" s="3"/>
    </row>
    <row r="25">
      <c r="A25" s="12" t="s">
        <v>21</v>
      </c>
      <c r="B25" s="2"/>
      <c r="C25" s="4"/>
      <c r="D25" s="4"/>
      <c r="E25" s="4"/>
      <c r="F25" s="3"/>
      <c r="G25" s="3"/>
    </row>
    <row r="26">
      <c r="A26" s="13" t="s">
        <v>22</v>
      </c>
      <c r="B26" s="22"/>
      <c r="C26" s="12" t="s">
        <v>23</v>
      </c>
      <c r="D26" s="4"/>
      <c r="E26" s="4"/>
      <c r="F26" s="3"/>
      <c r="G26" s="3"/>
    </row>
    <row r="27">
      <c r="A27" s="13" t="s">
        <v>24</v>
      </c>
      <c r="B27" s="14" t="s">
        <v>25</v>
      </c>
      <c r="C27" s="13" t="s">
        <v>26</v>
      </c>
      <c r="D27" s="15" t="s">
        <v>27</v>
      </c>
      <c r="E27" s="4"/>
      <c r="F27" s="3"/>
      <c r="G27" s="3"/>
    </row>
    <row r="28">
      <c r="A28" s="13" t="s">
        <v>28</v>
      </c>
      <c r="B28" s="14" t="s">
        <v>29</v>
      </c>
      <c r="C28" s="13" t="s">
        <v>30</v>
      </c>
      <c r="D28" s="15" t="s">
        <v>31</v>
      </c>
      <c r="E28" s="4"/>
      <c r="F28" s="3"/>
      <c r="G28" s="3"/>
    </row>
    <row r="29">
      <c r="A29" s="13" t="s">
        <v>32</v>
      </c>
      <c r="B29" s="14" t="s">
        <v>29</v>
      </c>
      <c r="C29" s="13" t="s">
        <v>33</v>
      </c>
      <c r="D29" s="15" t="s">
        <v>34</v>
      </c>
      <c r="E29" s="4"/>
      <c r="F29" s="3"/>
      <c r="G29" s="3"/>
    </row>
    <row r="30">
      <c r="A30" s="13" t="s">
        <v>35</v>
      </c>
      <c r="B30" s="14" t="s">
        <v>29</v>
      </c>
      <c r="C30" s="4"/>
      <c r="D30" s="4"/>
      <c r="E30" s="4"/>
      <c r="F30" s="3"/>
      <c r="G30" s="3"/>
    </row>
    <row r="31">
      <c r="A31" s="13" t="s">
        <v>36</v>
      </c>
      <c r="B31" s="14" t="s">
        <v>37</v>
      </c>
      <c r="C31" s="12" t="s">
        <v>38</v>
      </c>
      <c r="D31" s="4"/>
      <c r="E31" s="4"/>
      <c r="F31" s="3"/>
      <c r="G31" s="3"/>
    </row>
    <row r="32">
      <c r="A32" s="13" t="s">
        <v>39</v>
      </c>
      <c r="B32" s="14" t="s">
        <v>40</v>
      </c>
      <c r="C32" s="13" t="s">
        <v>41</v>
      </c>
      <c r="D32" s="15" t="s">
        <v>42</v>
      </c>
      <c r="E32" s="4"/>
      <c r="F32" s="3"/>
      <c r="G32" s="3"/>
    </row>
    <row r="33">
      <c r="A33" s="23" t="s">
        <v>43</v>
      </c>
      <c r="B33" s="14" t="s">
        <v>44</v>
      </c>
      <c r="C33" s="13" t="s">
        <v>45</v>
      </c>
      <c r="D33" s="19"/>
      <c r="E33" s="4"/>
      <c r="F33" s="3"/>
      <c r="G33" s="3"/>
    </row>
    <row r="34">
      <c r="A34" s="3"/>
      <c r="B34" s="10"/>
      <c r="C34" s="21" t="s">
        <v>46</v>
      </c>
      <c r="D34" s="15" t="s">
        <v>47</v>
      </c>
      <c r="E34" s="4"/>
      <c r="F34" s="3"/>
      <c r="G34" s="3"/>
    </row>
    <row r="35">
      <c r="A35" s="12" t="s">
        <v>48</v>
      </c>
      <c r="B35" s="2"/>
      <c r="C35" s="3"/>
      <c r="D35" s="3"/>
      <c r="E35" s="4"/>
      <c r="F35" s="3"/>
      <c r="G35" s="3"/>
    </row>
    <row r="36">
      <c r="A36" s="13" t="s">
        <v>49</v>
      </c>
      <c r="B36" s="14">
        <v>1880.0</v>
      </c>
      <c r="C36" s="12" t="s">
        <v>50</v>
      </c>
      <c r="D36" s="19"/>
      <c r="E36" s="4"/>
      <c r="F36" s="3"/>
      <c r="G36" s="3"/>
    </row>
    <row r="37">
      <c r="A37" s="24" t="s">
        <v>51</v>
      </c>
      <c r="B37" s="25" t="s">
        <v>52</v>
      </c>
      <c r="C37" s="26" t="s">
        <v>53</v>
      </c>
      <c r="D37" s="27" t="s">
        <v>54</v>
      </c>
      <c r="E37" s="28"/>
      <c r="F37" s="29"/>
      <c r="G37" s="29"/>
    </row>
    <row r="38">
      <c r="A38" s="13" t="s">
        <v>55</v>
      </c>
      <c r="B38" s="14" t="s">
        <v>56</v>
      </c>
      <c r="C38" s="13" t="s">
        <v>57</v>
      </c>
      <c r="D38" s="15" t="s">
        <v>34</v>
      </c>
      <c r="E38" s="4"/>
      <c r="F38" s="3"/>
      <c r="G38" s="3"/>
    </row>
    <row r="39">
      <c r="A39" s="13" t="s">
        <v>58</v>
      </c>
      <c r="B39" s="2"/>
      <c r="C39" s="4"/>
      <c r="D39" s="4"/>
      <c r="E39" s="4"/>
      <c r="F39" s="3"/>
      <c r="G39" s="3"/>
    </row>
    <row r="40">
      <c r="A40" s="12" t="s">
        <v>59</v>
      </c>
      <c r="B40" s="2"/>
      <c r="C40" s="12" t="s">
        <v>60</v>
      </c>
      <c r="D40" s="4"/>
      <c r="E40" s="4"/>
      <c r="F40" s="3"/>
      <c r="G40" s="3"/>
    </row>
    <row r="41">
      <c r="A41" s="13" t="s">
        <v>61</v>
      </c>
      <c r="B41" s="14"/>
      <c r="C41" s="13" t="s">
        <v>62</v>
      </c>
      <c r="D41" s="15" t="s">
        <v>44</v>
      </c>
      <c r="E41" s="4"/>
      <c r="F41" s="3"/>
      <c r="G41" s="3"/>
    </row>
    <row r="42">
      <c r="A42" s="13" t="s">
        <v>63</v>
      </c>
      <c r="B42" s="14" t="s">
        <v>64</v>
      </c>
      <c r="C42" s="23" t="s">
        <v>65</v>
      </c>
      <c r="D42" s="15" t="s">
        <v>44</v>
      </c>
      <c r="E42" s="4"/>
      <c r="F42" s="3"/>
      <c r="G42" s="3"/>
    </row>
    <row r="43">
      <c r="A43" s="20" t="s">
        <v>66</v>
      </c>
      <c r="B43" s="14" t="s">
        <v>34</v>
      </c>
      <c r="C43" s="3"/>
      <c r="D43" s="3"/>
      <c r="E43" s="4"/>
      <c r="F43" s="3"/>
      <c r="G43" s="3"/>
    </row>
    <row r="44">
      <c r="A44" s="3"/>
      <c r="B44" s="30"/>
      <c r="C44" s="12" t="s">
        <v>67</v>
      </c>
      <c r="D44" s="4"/>
      <c r="E44" s="4"/>
      <c r="F44" s="3"/>
      <c r="G44" s="3"/>
    </row>
    <row r="45">
      <c r="A45" s="12" t="s">
        <v>68</v>
      </c>
      <c r="B45" s="22"/>
      <c r="C45" s="13" t="s">
        <v>69</v>
      </c>
      <c r="D45" s="15" t="s">
        <v>44</v>
      </c>
      <c r="E45" s="4"/>
      <c r="F45" s="3"/>
      <c r="G45" s="3"/>
    </row>
    <row r="46">
      <c r="A46" s="13" t="s">
        <v>70</v>
      </c>
      <c r="B46" s="14" t="s">
        <v>71</v>
      </c>
      <c r="C46" s="13" t="s">
        <v>72</v>
      </c>
      <c r="D46" s="15" t="s">
        <v>17</v>
      </c>
      <c r="E46" s="4"/>
      <c r="F46" s="3"/>
      <c r="G46" s="3"/>
    </row>
    <row r="47">
      <c r="A47" s="13" t="s">
        <v>73</v>
      </c>
      <c r="B47" s="14" t="s">
        <v>74</v>
      </c>
      <c r="C47" s="13" t="s">
        <v>75</v>
      </c>
      <c r="D47" s="19"/>
      <c r="E47" s="4"/>
      <c r="F47" s="3"/>
      <c r="G47" s="3"/>
    </row>
    <row r="48">
      <c r="A48" s="17"/>
      <c r="B48" s="2"/>
      <c r="C48" s="4"/>
      <c r="D48" s="4"/>
      <c r="E48" s="4"/>
      <c r="F48" s="3"/>
      <c r="G48" s="3"/>
    </row>
    <row r="49">
      <c r="A49" s="3"/>
      <c r="B49" s="10"/>
      <c r="C49" s="31" t="s">
        <v>76</v>
      </c>
      <c r="D49" s="4"/>
      <c r="E49" s="4"/>
      <c r="F49" s="3"/>
      <c r="G49" s="3"/>
    </row>
    <row r="50">
      <c r="A50" s="12" t="s">
        <v>77</v>
      </c>
      <c r="B50" s="2"/>
      <c r="C50" s="23" t="s">
        <v>78</v>
      </c>
      <c r="D50" s="15" t="s">
        <v>44</v>
      </c>
      <c r="E50" s="4"/>
      <c r="F50" s="3"/>
      <c r="G50" s="3"/>
    </row>
    <row r="51">
      <c r="A51" s="13" t="s">
        <v>79</v>
      </c>
      <c r="B51" s="14" t="s">
        <v>80</v>
      </c>
      <c r="C51" s="4"/>
      <c r="D51" s="4"/>
      <c r="E51" s="4"/>
      <c r="F51" s="3"/>
      <c r="G51" s="3"/>
    </row>
    <row r="52">
      <c r="A52" s="21" t="s">
        <v>81</v>
      </c>
      <c r="B52" s="14" t="s">
        <v>44</v>
      </c>
      <c r="C52" s="31" t="s">
        <v>82</v>
      </c>
      <c r="D52" s="32"/>
      <c r="E52" s="4"/>
      <c r="F52" s="3"/>
      <c r="G52" s="3"/>
    </row>
    <row r="53">
      <c r="A53" s="23" t="s">
        <v>83</v>
      </c>
      <c r="B53" s="14" t="s">
        <v>84</v>
      </c>
      <c r="C53" s="23" t="s">
        <v>85</v>
      </c>
      <c r="D53" s="15" t="s">
        <v>86</v>
      </c>
      <c r="E53" s="4"/>
      <c r="F53" s="3"/>
      <c r="G53" s="3"/>
    </row>
    <row r="54">
      <c r="A54" s="3"/>
      <c r="B54" s="30"/>
      <c r="C54" s="4"/>
      <c r="D54" s="4"/>
      <c r="E54" s="4"/>
      <c r="F54" s="3"/>
      <c r="G54" s="3"/>
    </row>
    <row r="55">
      <c r="A55" s="3"/>
      <c r="B55" s="30"/>
      <c r="C55" s="4"/>
      <c r="D55" s="4"/>
      <c r="E55" s="4"/>
      <c r="F55" s="3"/>
      <c r="G55" s="3"/>
    </row>
    <row r="56">
      <c r="A56" s="3"/>
      <c r="B56" s="30"/>
      <c r="C56" s="31" t="s">
        <v>87</v>
      </c>
      <c r="D56" s="4"/>
      <c r="E56" s="4"/>
      <c r="F56" s="3"/>
      <c r="G56" s="3"/>
    </row>
    <row r="57">
      <c r="A57" s="3"/>
      <c r="B57" s="30"/>
      <c r="C57" s="4"/>
      <c r="D57" s="15" t="s">
        <v>88</v>
      </c>
      <c r="E57" s="4"/>
      <c r="F57" s="3"/>
      <c r="G57" s="3"/>
    </row>
    <row r="58">
      <c r="A58" s="3"/>
      <c r="B58" s="10"/>
      <c r="C58" s="4"/>
      <c r="D58" s="19"/>
      <c r="E58" s="4"/>
      <c r="F58" s="3"/>
      <c r="G58" s="3"/>
    </row>
    <row r="59">
      <c r="A59" s="3"/>
      <c r="B59" s="10"/>
      <c r="C59" s="4"/>
      <c r="D59" s="19"/>
      <c r="E59" s="4"/>
      <c r="F59" s="3"/>
      <c r="G59" s="3"/>
    </row>
    <row r="60">
      <c r="A60" s="3"/>
      <c r="B60" s="10"/>
      <c r="C60" s="4"/>
      <c r="D60" s="19"/>
      <c r="E60" s="4"/>
      <c r="F60" s="3"/>
      <c r="G60" s="3"/>
    </row>
    <row r="61">
      <c r="A61" s="3"/>
      <c r="B61" s="10"/>
      <c r="C61" s="4"/>
      <c r="D61" s="19"/>
      <c r="E61" s="4"/>
      <c r="F61" s="3"/>
      <c r="G61" s="3"/>
    </row>
    <row r="62">
      <c r="A62" s="3"/>
      <c r="B62" s="10"/>
      <c r="C62" s="4"/>
      <c r="D62" s="19"/>
      <c r="E62" s="4"/>
      <c r="F62" s="3"/>
      <c r="G62" s="3"/>
    </row>
    <row r="63">
      <c r="A63" s="3"/>
      <c r="B63" s="10"/>
      <c r="C63" s="4"/>
      <c r="D63" s="19"/>
      <c r="E63" s="4"/>
      <c r="F63" s="3"/>
      <c r="G63" s="3"/>
    </row>
    <row r="64">
      <c r="A64" s="3"/>
      <c r="B64" s="10"/>
      <c r="C64" s="4"/>
      <c r="D64" s="19"/>
      <c r="E64" s="4"/>
      <c r="F64" s="3"/>
      <c r="G64" s="3"/>
    </row>
    <row r="65">
      <c r="A65" s="3"/>
      <c r="B65" s="10"/>
      <c r="C65" s="4"/>
      <c r="D65" s="19"/>
      <c r="E65" s="4"/>
      <c r="F65" s="3"/>
      <c r="G65" s="3"/>
    </row>
    <row r="66">
      <c r="A66" s="3"/>
      <c r="B66" s="10"/>
      <c r="C66" s="4"/>
      <c r="D66" s="19"/>
      <c r="E66" s="4"/>
      <c r="F66" s="3"/>
      <c r="G66" s="3"/>
    </row>
  </sheetData>
  <mergeCells count="2">
    <mergeCell ref="B12:D12"/>
    <mergeCell ref="A14:D14"/>
  </mergeCells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75"/>
  <cols>
    <col customWidth="1" min="1" max="1" width="28.0"/>
    <col customWidth="1" min="2" max="2" width="17.88"/>
    <col customWidth="1" min="3" max="3" width="15.75"/>
    <col customWidth="1" min="4" max="4" width="14.38"/>
    <col customWidth="1" min="5" max="7" width="14.13"/>
    <col customWidth="1" min="8" max="8" width="15.38"/>
    <col customWidth="1" min="9" max="9" width="15.0"/>
    <col customWidth="1" min="10" max="10" width="13.88"/>
    <col customWidth="1" min="11" max="11" width="14.0"/>
    <col customWidth="1" min="12" max="12" width="13.63"/>
    <col customWidth="1" min="13" max="13" width="14.63"/>
    <col customWidth="1" min="14" max="14" width="14.5"/>
  </cols>
  <sheetData>
    <row r="1">
      <c r="A1" s="33" t="s">
        <v>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>
      <c r="A2" s="33" t="s">
        <v>90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5"/>
    </row>
    <row r="3">
      <c r="A3" s="33" t="s">
        <v>91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5"/>
    </row>
    <row r="5">
      <c r="A5" s="36"/>
      <c r="B5" s="37">
        <v>45413.0</v>
      </c>
      <c r="C5" s="37">
        <v>45444.0</v>
      </c>
      <c r="D5" s="37">
        <v>45474.0</v>
      </c>
      <c r="E5" s="37">
        <v>45505.0</v>
      </c>
      <c r="F5" s="37">
        <v>45536.0</v>
      </c>
      <c r="G5" s="37">
        <v>45566.0</v>
      </c>
      <c r="H5" s="37">
        <v>45597.0</v>
      </c>
      <c r="I5" s="37">
        <v>45627.0</v>
      </c>
      <c r="J5" s="38">
        <v>45658.0</v>
      </c>
      <c r="K5" s="38">
        <v>45689.0</v>
      </c>
      <c r="L5" s="38">
        <v>45717.0</v>
      </c>
      <c r="M5" s="38">
        <v>45748.0</v>
      </c>
      <c r="N5" s="39" t="s">
        <v>92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</row>
    <row r="7">
      <c r="A7" s="41" t="s">
        <v>93</v>
      </c>
    </row>
    <row r="8">
      <c r="A8" s="41" t="s">
        <v>94</v>
      </c>
      <c r="B8" s="42">
        <v>3100.0</v>
      </c>
      <c r="C8" s="42">
        <v>4250.0</v>
      </c>
      <c r="D8" s="42">
        <v>6590.0</v>
      </c>
      <c r="E8" s="42">
        <v>6590.0</v>
      </c>
      <c r="F8" s="42">
        <v>7190.0</v>
      </c>
      <c r="G8" s="42">
        <v>6940.0</v>
      </c>
      <c r="H8" s="42">
        <v>7190.0</v>
      </c>
      <c r="I8" s="42">
        <v>7190.0</v>
      </c>
      <c r="J8" s="42">
        <v>5890.0</v>
      </c>
      <c r="K8" s="42">
        <v>8340.0</v>
      </c>
      <c r="L8" s="42">
        <v>7190.0</v>
      </c>
      <c r="M8" s="42">
        <v>6040.0</v>
      </c>
      <c r="N8" s="43">
        <f t="shared" ref="N8:N9" si="1">sum(B8:M8)</f>
        <v>76500</v>
      </c>
    </row>
    <row r="9">
      <c r="A9" s="41" t="s">
        <v>95</v>
      </c>
      <c r="B9" s="44"/>
      <c r="C9" s="44"/>
      <c r="D9" s="44"/>
      <c r="E9" s="44"/>
      <c r="F9" s="44"/>
      <c r="G9" s="44"/>
      <c r="H9" s="44"/>
      <c r="I9" s="42">
        <v>720.0</v>
      </c>
      <c r="J9" s="45"/>
      <c r="K9" s="44"/>
      <c r="L9" s="44"/>
      <c r="M9" s="44"/>
      <c r="N9" s="43">
        <f t="shared" si="1"/>
        <v>720</v>
      </c>
    </row>
    <row r="10">
      <c r="B10" s="44"/>
      <c r="C10" s="44"/>
      <c r="D10" s="44"/>
      <c r="E10" s="44"/>
      <c r="F10" s="44"/>
      <c r="G10" s="44"/>
      <c r="H10" s="44"/>
      <c r="I10" s="44"/>
      <c r="J10" s="45"/>
      <c r="K10" s="44"/>
      <c r="L10" s="44"/>
      <c r="M10" s="44"/>
      <c r="N10" s="45"/>
    </row>
    <row r="11">
      <c r="A11" s="41" t="s">
        <v>96</v>
      </c>
      <c r="B11" s="43">
        <f t="shared" ref="B11:M11" si="2">SUM(B8:B9)</f>
        <v>3100</v>
      </c>
      <c r="C11" s="43">
        <f t="shared" si="2"/>
        <v>4250</v>
      </c>
      <c r="D11" s="43">
        <f t="shared" si="2"/>
        <v>6590</v>
      </c>
      <c r="E11" s="43">
        <f t="shared" si="2"/>
        <v>6590</v>
      </c>
      <c r="F11" s="43">
        <f t="shared" si="2"/>
        <v>7190</v>
      </c>
      <c r="G11" s="43">
        <f t="shared" si="2"/>
        <v>6940</v>
      </c>
      <c r="H11" s="43">
        <f t="shared" si="2"/>
        <v>7190</v>
      </c>
      <c r="I11" s="43">
        <f t="shared" si="2"/>
        <v>7910</v>
      </c>
      <c r="J11" s="43">
        <f t="shared" si="2"/>
        <v>5890</v>
      </c>
      <c r="K11" s="43">
        <f t="shared" si="2"/>
        <v>8340</v>
      </c>
      <c r="L11" s="43">
        <f t="shared" si="2"/>
        <v>7190</v>
      </c>
      <c r="M11" s="43">
        <f t="shared" si="2"/>
        <v>6040</v>
      </c>
      <c r="N11" s="43">
        <f>SUM(B11:M11)</f>
        <v>77220</v>
      </c>
    </row>
    <row r="12">
      <c r="B12" s="44"/>
      <c r="C12" s="44"/>
      <c r="D12" s="44"/>
      <c r="E12" s="44"/>
      <c r="F12" s="44"/>
      <c r="G12" s="44"/>
      <c r="H12" s="44"/>
      <c r="I12" s="44"/>
      <c r="J12" s="45"/>
      <c r="K12" s="44"/>
      <c r="L12" s="44"/>
      <c r="M12" s="44"/>
      <c r="N12" s="45"/>
    </row>
    <row r="13">
      <c r="A13" s="41" t="s">
        <v>97</v>
      </c>
      <c r="B13" s="44"/>
      <c r="C13" s="44"/>
      <c r="D13" s="44"/>
      <c r="E13" s="44"/>
      <c r="F13" s="44"/>
      <c r="G13" s="44"/>
      <c r="H13" s="44"/>
      <c r="I13" s="44"/>
      <c r="J13" s="45"/>
      <c r="K13" s="44"/>
      <c r="L13" s="44"/>
      <c r="M13" s="44"/>
      <c r="N13" s="45"/>
    </row>
    <row r="14">
      <c r="A14" s="41" t="s">
        <v>98</v>
      </c>
      <c r="B14" s="42">
        <v>1143.81</v>
      </c>
      <c r="C14" s="42">
        <v>1143.81</v>
      </c>
      <c r="D14" s="42">
        <v>1218.74</v>
      </c>
      <c r="E14" s="42">
        <v>1218.74</v>
      </c>
      <c r="F14" s="42">
        <v>1218.74</v>
      </c>
      <c r="G14" s="42">
        <v>1218.74</v>
      </c>
      <c r="H14" s="42">
        <v>1218.74</v>
      </c>
      <c r="I14" s="42">
        <v>1218.74</v>
      </c>
      <c r="J14" s="42">
        <v>1218.74</v>
      </c>
      <c r="K14" s="42">
        <v>1218.74</v>
      </c>
      <c r="L14" s="42">
        <v>1218.74</v>
      </c>
      <c r="M14" s="42">
        <v>1218.74</v>
      </c>
      <c r="N14" s="43">
        <f t="shared" ref="N14:N23" si="3">SUM(B14:M14)</f>
        <v>14475.02</v>
      </c>
    </row>
    <row r="15">
      <c r="A15" s="41" t="s">
        <v>99</v>
      </c>
      <c r="B15" s="42">
        <v>63.98</v>
      </c>
      <c r="C15" s="42">
        <v>63.98</v>
      </c>
      <c r="D15" s="42">
        <v>68.16</v>
      </c>
      <c r="E15" s="42">
        <v>68.16</v>
      </c>
      <c r="F15" s="42">
        <v>68.16</v>
      </c>
      <c r="G15" s="42">
        <v>68.16</v>
      </c>
      <c r="H15" s="42">
        <v>68.16</v>
      </c>
      <c r="I15" s="42">
        <v>68.16</v>
      </c>
      <c r="J15" s="42">
        <v>68.16</v>
      </c>
      <c r="K15" s="42">
        <v>68.16</v>
      </c>
      <c r="L15" s="42">
        <v>68.16</v>
      </c>
      <c r="M15" s="42">
        <v>68.16</v>
      </c>
      <c r="N15" s="43">
        <f t="shared" si="3"/>
        <v>809.56</v>
      </c>
    </row>
    <row r="16">
      <c r="A16" s="41" t="s">
        <v>100</v>
      </c>
      <c r="B16" s="42">
        <v>0.0</v>
      </c>
      <c r="C16" s="42">
        <v>0.0</v>
      </c>
      <c r="D16" s="42">
        <v>747.8</v>
      </c>
      <c r="E16" s="42">
        <v>603.24</v>
      </c>
      <c r="F16" s="42">
        <v>0.0</v>
      </c>
      <c r="G16" s="42">
        <v>603.24</v>
      </c>
      <c r="H16" s="42">
        <v>0.0</v>
      </c>
      <c r="I16" s="42">
        <v>603.24</v>
      </c>
      <c r="J16" s="42">
        <v>0.0</v>
      </c>
      <c r="K16" s="42">
        <v>603.24</v>
      </c>
      <c r="L16" s="42">
        <v>0.0</v>
      </c>
      <c r="M16" s="42">
        <v>603.24</v>
      </c>
      <c r="N16" s="43">
        <f t="shared" si="3"/>
        <v>3764</v>
      </c>
    </row>
    <row r="17">
      <c r="A17" s="41" t="s">
        <v>101</v>
      </c>
      <c r="B17" s="42">
        <v>522.85</v>
      </c>
      <c r="C17" s="42">
        <v>940.48</v>
      </c>
      <c r="D17" s="42">
        <v>512.5</v>
      </c>
      <c r="E17" s="42">
        <v>620.01</v>
      </c>
      <c r="F17" s="42">
        <v>180.56</v>
      </c>
      <c r="G17" s="42">
        <v>44.14</v>
      </c>
      <c r="H17" s="42">
        <v>75.07</v>
      </c>
      <c r="I17" s="42">
        <v>990.0</v>
      </c>
      <c r="J17" s="42">
        <v>214.59</v>
      </c>
      <c r="K17" s="42">
        <v>1391.02</v>
      </c>
      <c r="L17" s="42">
        <v>522.96</v>
      </c>
      <c r="M17" s="42">
        <v>6.19</v>
      </c>
      <c r="N17" s="43">
        <f t="shared" si="3"/>
        <v>6020.37</v>
      </c>
    </row>
    <row r="18">
      <c r="A18" s="41" t="s">
        <v>102</v>
      </c>
      <c r="B18" s="42">
        <v>223.45</v>
      </c>
      <c r="C18" s="42">
        <v>195.45</v>
      </c>
      <c r="D18" s="42">
        <v>209.59</v>
      </c>
      <c r="E18" s="42">
        <v>215.62</v>
      </c>
      <c r="F18" s="42">
        <v>245.34</v>
      </c>
      <c r="G18" s="42">
        <v>274.3</v>
      </c>
      <c r="H18" s="42">
        <v>274.3</v>
      </c>
      <c r="I18" s="42">
        <v>288.78</v>
      </c>
      <c r="J18" s="42">
        <v>259.82</v>
      </c>
      <c r="K18" s="42">
        <v>274.44</v>
      </c>
      <c r="L18" s="42">
        <v>312.7</v>
      </c>
      <c r="M18" s="42">
        <v>302.27</v>
      </c>
      <c r="N18" s="43">
        <f t="shared" si="3"/>
        <v>3076.06</v>
      </c>
      <c r="P18" s="46">
        <f>N18+N19</f>
        <v>3969.72</v>
      </c>
    </row>
    <row r="19">
      <c r="A19" s="41" t="s">
        <v>103</v>
      </c>
      <c r="B19" s="42">
        <v>78.24</v>
      </c>
      <c r="C19" s="42">
        <v>169.27</v>
      </c>
      <c r="D19" s="42">
        <v>116.84</v>
      </c>
      <c r="E19" s="42">
        <v>105.99</v>
      </c>
      <c r="F19" s="42">
        <v>108.12</v>
      </c>
      <c r="G19" s="42">
        <v>0.0</v>
      </c>
      <c r="H19" s="42">
        <v>49.18</v>
      </c>
      <c r="I19" s="42">
        <v>49.2</v>
      </c>
      <c r="J19" s="42">
        <v>0.0</v>
      </c>
      <c r="K19" s="42">
        <v>110.93</v>
      </c>
      <c r="L19" s="42">
        <v>52.39</v>
      </c>
      <c r="M19" s="42">
        <v>53.5</v>
      </c>
      <c r="N19" s="43">
        <f t="shared" si="3"/>
        <v>893.66</v>
      </c>
    </row>
    <row r="20">
      <c r="A20" s="41" t="s">
        <v>104</v>
      </c>
      <c r="B20" s="42">
        <v>300.0</v>
      </c>
      <c r="C20" s="42">
        <v>300.0</v>
      </c>
      <c r="D20" s="42">
        <v>375.0</v>
      </c>
      <c r="E20" s="42">
        <v>150.0</v>
      </c>
      <c r="F20" s="42">
        <v>25.0</v>
      </c>
      <c r="G20" s="42">
        <v>0.0</v>
      </c>
      <c r="H20" s="42">
        <v>150.0</v>
      </c>
      <c r="I20" s="42">
        <v>175.0</v>
      </c>
      <c r="J20" s="42">
        <v>0.0</v>
      </c>
      <c r="K20" s="42">
        <v>0.0</v>
      </c>
      <c r="L20" s="42">
        <v>175.0</v>
      </c>
      <c r="M20" s="42">
        <v>0.0</v>
      </c>
      <c r="N20" s="43">
        <f t="shared" si="3"/>
        <v>1650</v>
      </c>
    </row>
    <row r="21">
      <c r="B21" s="44"/>
      <c r="C21" s="44"/>
      <c r="D21" s="44"/>
      <c r="E21" s="44"/>
      <c r="F21" s="44"/>
      <c r="G21" s="44"/>
      <c r="H21" s="44"/>
      <c r="I21" s="44"/>
      <c r="J21" s="45"/>
      <c r="K21" s="44"/>
      <c r="L21" s="44"/>
      <c r="M21" s="44"/>
      <c r="N21" s="43">
        <f t="shared" si="3"/>
        <v>0</v>
      </c>
    </row>
    <row r="22">
      <c r="A22" s="41" t="s">
        <v>105</v>
      </c>
      <c r="B22" s="43">
        <f t="shared" ref="B22:M22" si="4">SUM(B14:B20)</f>
        <v>2332.33</v>
      </c>
      <c r="C22" s="43">
        <f t="shared" si="4"/>
        <v>2812.99</v>
      </c>
      <c r="D22" s="43">
        <f t="shared" si="4"/>
        <v>3248.63</v>
      </c>
      <c r="E22" s="43">
        <f t="shared" si="4"/>
        <v>2981.76</v>
      </c>
      <c r="F22" s="43">
        <f t="shared" si="4"/>
        <v>1845.92</v>
      </c>
      <c r="G22" s="43">
        <f t="shared" si="4"/>
        <v>2208.58</v>
      </c>
      <c r="H22" s="43">
        <f t="shared" si="4"/>
        <v>1835.45</v>
      </c>
      <c r="I22" s="43">
        <f t="shared" si="4"/>
        <v>3393.12</v>
      </c>
      <c r="J22" s="47">
        <f t="shared" si="4"/>
        <v>1761.31</v>
      </c>
      <c r="K22" s="43">
        <f t="shared" si="4"/>
        <v>3666.53</v>
      </c>
      <c r="L22" s="43">
        <f t="shared" si="4"/>
        <v>2349.95</v>
      </c>
      <c r="M22" s="43">
        <f t="shared" si="4"/>
        <v>2252.1</v>
      </c>
      <c r="N22" s="43">
        <f t="shared" si="3"/>
        <v>30688.67</v>
      </c>
    </row>
    <row r="23">
      <c r="A23" s="48" t="s">
        <v>106</v>
      </c>
      <c r="B23" s="49">
        <f t="shared" ref="B23:M23" si="5">B11-B22</f>
        <v>767.67</v>
      </c>
      <c r="C23" s="49">
        <f t="shared" si="5"/>
        <v>1437.01</v>
      </c>
      <c r="D23" s="49">
        <f t="shared" si="5"/>
        <v>3341.37</v>
      </c>
      <c r="E23" s="49">
        <f t="shared" si="5"/>
        <v>3608.24</v>
      </c>
      <c r="F23" s="49">
        <f t="shared" si="5"/>
        <v>5344.08</v>
      </c>
      <c r="G23" s="49">
        <f t="shared" si="5"/>
        <v>4731.42</v>
      </c>
      <c r="H23" s="49">
        <f t="shared" si="5"/>
        <v>5354.55</v>
      </c>
      <c r="I23" s="49">
        <f t="shared" si="5"/>
        <v>4516.88</v>
      </c>
      <c r="J23" s="50">
        <f t="shared" si="5"/>
        <v>4128.69</v>
      </c>
      <c r="K23" s="49">
        <f t="shared" si="5"/>
        <v>4673.47</v>
      </c>
      <c r="L23" s="49">
        <f t="shared" si="5"/>
        <v>4840.05</v>
      </c>
      <c r="M23" s="49">
        <f t="shared" si="5"/>
        <v>3787.9</v>
      </c>
      <c r="N23" s="49">
        <f t="shared" si="3"/>
        <v>46531.33</v>
      </c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</row>
  </sheetData>
  <mergeCells count="3">
    <mergeCell ref="A1:N1"/>
    <mergeCell ref="A2:N2"/>
    <mergeCell ref="A3:N3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3">
      <c r="B3" s="5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9.5"/>
    <col customWidth="1" min="8" max="8" width="29.13"/>
  </cols>
  <sheetData>
    <row r="1">
      <c r="A1" s="53" t="s">
        <v>107</v>
      </c>
      <c r="B1" s="54"/>
      <c r="C1" s="54"/>
      <c r="D1" s="54"/>
      <c r="E1" s="54"/>
      <c r="F1" s="54"/>
      <c r="G1" s="54"/>
      <c r="H1" s="54"/>
    </row>
    <row r="2">
      <c r="A2" s="55" t="s">
        <v>108</v>
      </c>
      <c r="B2" s="54"/>
      <c r="C2" s="54"/>
      <c r="D2" s="54"/>
      <c r="E2" s="54"/>
      <c r="F2" s="54"/>
      <c r="G2" s="54"/>
      <c r="H2" s="54"/>
    </row>
    <row r="3">
      <c r="A3" s="55" t="s">
        <v>109</v>
      </c>
      <c r="B3" s="54"/>
      <c r="C3" s="54"/>
      <c r="D3" s="54"/>
      <c r="E3" s="54"/>
      <c r="F3" s="54"/>
      <c r="G3" s="54"/>
      <c r="H3" s="54"/>
    </row>
    <row r="4">
      <c r="A4" s="54"/>
      <c r="B4" s="54"/>
      <c r="C4" s="54"/>
      <c r="D4" s="54"/>
      <c r="E4" s="54"/>
      <c r="F4" s="54"/>
      <c r="G4" s="54"/>
      <c r="H4" s="54"/>
    </row>
    <row r="5">
      <c r="A5" s="54"/>
      <c r="B5" s="54"/>
      <c r="C5" s="54"/>
      <c r="D5" s="54"/>
      <c r="E5" s="54"/>
      <c r="F5" s="54"/>
      <c r="G5" s="54"/>
      <c r="H5" s="41" t="s">
        <v>110</v>
      </c>
    </row>
    <row r="6">
      <c r="A6" s="56" t="s">
        <v>111</v>
      </c>
      <c r="B6" s="56" t="s">
        <v>112</v>
      </c>
      <c r="C6" s="57" t="s">
        <v>113</v>
      </c>
      <c r="D6" s="57" t="s">
        <v>114</v>
      </c>
      <c r="E6" s="57" t="s">
        <v>115</v>
      </c>
      <c r="F6" s="57" t="s">
        <v>116</v>
      </c>
      <c r="G6" s="57" t="s">
        <v>117</v>
      </c>
      <c r="H6" s="57" t="s">
        <v>118</v>
      </c>
      <c r="I6" s="41" t="s">
        <v>119</v>
      </c>
      <c r="J6" s="41" t="s">
        <v>120</v>
      </c>
    </row>
    <row r="7">
      <c r="A7" s="58" t="s">
        <v>121</v>
      </c>
      <c r="B7" s="59"/>
      <c r="C7" s="60">
        <v>45465.0</v>
      </c>
      <c r="D7" s="60">
        <v>46194.0</v>
      </c>
      <c r="E7" s="61">
        <v>1040.0</v>
      </c>
      <c r="F7" s="60">
        <v>45453.0</v>
      </c>
      <c r="G7" s="61">
        <v>1560.0</v>
      </c>
      <c r="H7" s="62" t="s">
        <v>122</v>
      </c>
      <c r="I7" s="41">
        <v>2.0</v>
      </c>
    </row>
    <row r="8">
      <c r="A8" s="58" t="s">
        <v>123</v>
      </c>
      <c r="B8" s="59"/>
      <c r="C8" s="60">
        <v>44774.0</v>
      </c>
      <c r="D8" s="60">
        <v>45869.0</v>
      </c>
      <c r="E8" s="61">
        <v>1100.0</v>
      </c>
      <c r="F8" s="60">
        <v>44691.0</v>
      </c>
      <c r="G8" s="61">
        <v>1650.0</v>
      </c>
      <c r="H8" s="62" t="s">
        <v>124</v>
      </c>
      <c r="I8" s="41">
        <v>1.0</v>
      </c>
    </row>
    <row r="9">
      <c r="A9" s="58" t="s">
        <v>125</v>
      </c>
      <c r="B9" s="59"/>
      <c r="C9" s="60">
        <v>45748.0</v>
      </c>
      <c r="D9" s="60">
        <v>46173.0</v>
      </c>
      <c r="E9" s="61">
        <v>1150.0</v>
      </c>
      <c r="F9" s="60">
        <v>45714.0</v>
      </c>
      <c r="G9" s="61">
        <v>1150.0</v>
      </c>
      <c r="H9" s="62"/>
      <c r="I9" s="41">
        <v>1.0</v>
      </c>
    </row>
    <row r="10">
      <c r="A10" s="58" t="s">
        <v>126</v>
      </c>
      <c r="B10" s="59"/>
      <c r="C10" s="60">
        <v>45536.0</v>
      </c>
      <c r="D10" s="60">
        <v>45900.0</v>
      </c>
      <c r="E10" s="61">
        <v>2600.0</v>
      </c>
      <c r="F10" s="60">
        <v>44375.0</v>
      </c>
      <c r="G10" s="61">
        <v>2000.0</v>
      </c>
      <c r="H10" s="62"/>
      <c r="I10" s="41">
        <v>4.0</v>
      </c>
    </row>
    <row r="11">
      <c r="A11" s="63"/>
      <c r="B11" s="62"/>
      <c r="C11" s="62"/>
      <c r="D11" s="62"/>
      <c r="E11" s="62"/>
      <c r="F11" s="60">
        <v>45361.0</v>
      </c>
      <c r="G11" s="61">
        <v>1000.0</v>
      </c>
      <c r="H11" s="62" t="s">
        <v>127</v>
      </c>
    </row>
    <row r="12">
      <c r="A12" s="63"/>
      <c r="B12" s="62"/>
      <c r="C12" s="62"/>
      <c r="D12" s="62"/>
      <c r="E12" s="62"/>
      <c r="F12" s="60">
        <v>45535.0</v>
      </c>
      <c r="G12" s="61">
        <v>600.0</v>
      </c>
      <c r="H12" s="62"/>
    </row>
    <row r="13">
      <c r="A13" s="58" t="s">
        <v>128</v>
      </c>
      <c r="B13" s="62"/>
      <c r="C13" s="60">
        <v>45458.0</v>
      </c>
      <c r="D13" s="60">
        <v>46187.0</v>
      </c>
      <c r="E13" s="61">
        <v>1300.0</v>
      </c>
      <c r="F13" s="60">
        <v>45415.0</v>
      </c>
      <c r="G13" s="61">
        <v>1950.0</v>
      </c>
      <c r="H13" s="62" t="s">
        <v>122</v>
      </c>
      <c r="I13" s="41">
        <v>2.0</v>
      </c>
    </row>
    <row r="14">
      <c r="A14" s="62"/>
      <c r="B14" s="62"/>
      <c r="C14" s="62"/>
      <c r="D14" s="62"/>
      <c r="E14" s="62"/>
      <c r="F14" s="62"/>
      <c r="G14" s="62"/>
      <c r="H14" s="62"/>
    </row>
    <row r="15">
      <c r="A15" s="64" t="s">
        <v>129</v>
      </c>
      <c r="B15" s="65"/>
      <c r="C15" s="65"/>
      <c r="D15" s="65"/>
      <c r="E15" s="66">
        <f>SUM(E7:E13)</f>
        <v>7190</v>
      </c>
      <c r="F15" s="65"/>
      <c r="G15" s="66">
        <f>SUM(G7:G13)</f>
        <v>9910</v>
      </c>
      <c r="H15" s="65"/>
    </row>
    <row r="16">
      <c r="A16" s="64" t="s">
        <v>130</v>
      </c>
      <c r="B16" s="65"/>
      <c r="C16" s="65"/>
      <c r="D16" s="65"/>
      <c r="E16" s="66">
        <f>E15*12</f>
        <v>86280</v>
      </c>
      <c r="F16" s="65"/>
      <c r="G16" s="65"/>
      <c r="H16" s="65"/>
    </row>
    <row r="20">
      <c r="A20" s="62"/>
      <c r="B20" s="62"/>
      <c r="C20" s="62"/>
      <c r="D20" s="62"/>
      <c r="E20" s="62"/>
      <c r="F20" s="62"/>
      <c r="G20" s="62"/>
      <c r="H20" s="62"/>
    </row>
  </sheetData>
  <drawing r:id="rId1"/>
</worksheet>
</file>